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<sst xmlns="http://schemas.openxmlformats.org/spreadsheetml/2006/main" count="104" uniqueCount="75">
  <si>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MUNICIPIO DE RAFARD
CNPJ: 44.723.757/0001-89</t>
  </si>
  <si>
    <t>C</t>
  </si>
  <si>
    <t>SF</t>
  </si>
  <si>
    <t>DIGITAÇÃO ELETRÔNICA DA PROPOSTA</t>
  </si>
  <si>
    <t>Cotação</t>
  </si>
  <si>
    <t>SEQUENCIA: 605</t>
  </si>
  <si>
    <t xml:space="preserve">NOME: </t>
  </si>
  <si>
    <t xml:space="preserve">CNPJ/CPF: </t>
  </si>
  <si>
    <t>Data Abertura: 28/06/2024 Hrs: 15:00</t>
  </si>
  <si>
    <t>Data Entrega: 28/06/2024 Hrs: 14:00</t>
  </si>
  <si>
    <t>Local Entrega: CENTRO DE SAÚDE, AV. DR. JOSÉ SOARES DE FARIA, Nº 452 - CENTRO</t>
  </si>
  <si>
    <t xml:space="preserve">Observação: 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</si>
  <si>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</si>
  <si>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</si>
  <si>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</si>
  <si>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</si>
  <si>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</si>
  <si>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</si>
  <si>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</si>
  <si>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</si>
  <si>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</si>
  <si>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</si>
  <si>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</si>
  <si>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</si>
  <si>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</si>
  <si>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</si>
  <si>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</si>
  <si>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002.000063 - LORATADINA 10MG</t>
  </si>
  <si>
    <t>CPR</t>
  </si>
  <si>
    <t>002.000065 - CLORIDRATO DE AMBROXOL 15MG/5ML- PEDIATRICO</t>
  </si>
  <si>
    <t>FR</t>
  </si>
  <si>
    <t>002.000070 - DEXAMETASONA 4MG/ML</t>
  </si>
  <si>
    <t>AMP</t>
  </si>
  <si>
    <t>002.000087 - PREDNISONA 20MG</t>
  </si>
  <si>
    <t>002.000106 - DIPIRONA SODICA 500 MG</t>
  </si>
  <si>
    <t>002.000116 - SULFATO FERROSO 40 MG</t>
  </si>
  <si>
    <t>002.000124 - CARBONATO DE LÍTIO 300MG</t>
  </si>
  <si>
    <t>002.000138 - DIMENIDRATO + VIT.B6 - 1ML</t>
  </si>
  <si>
    <t>002.000151 - AMBROXOL XAROPE 30 MG/ 5 ML</t>
  </si>
  <si>
    <t>002.000162 - BROMETO N-BUTILESCOPOLAMINA + DIPIRONA SÓDICA</t>
  </si>
  <si>
    <t>002.000179 - CLOMIPRAMINA 25 MG</t>
  </si>
  <si>
    <t xml:space="preserve">002.000201 - DICLOFENACO SODICO 50 MG </t>
  </si>
  <si>
    <t>002.000220 - FOSFATO SODICO DE PREDNISOLONA SOLUCAO ORAL - 60 ML</t>
  </si>
  <si>
    <t>002.000236 - HIDROCORTIZONA 500 MG</t>
  </si>
  <si>
    <t>002.000288 - DIMENIDRATO 3MG/ML + VITAMINA B6 50MG/ML + GLICOSE 100MG/ML + FRUTOSE 100MG/ML</t>
  </si>
  <si>
    <t>002.000290 - CEFALEXINA 500 MG</t>
  </si>
  <si>
    <t>CAP</t>
  </si>
  <si>
    <t>002.000798 - PANTOPRAZOL 40 MG</t>
  </si>
  <si>
    <t xml:space="preserve">002.001161 - BENZILPENICILINA BENZATINA - 1.200.000 UI 
</t>
  </si>
  <si>
    <t xml:space="preserve">002.001254 - SIFROL ER 0,75 MG </t>
  </si>
  <si>
    <t>002.001388 - AZITROMICINA 200 MG/ 5ML SUSPENSÃO</t>
  </si>
  <si>
    <t>002.001407 - EPINEFRINA INJETÁVEL - 1 ML</t>
  </si>
  <si>
    <t>002.001438 - RABEPRAZOL 20MG</t>
  </si>
  <si>
    <t>002.001504 - UTROGESTAN 200 MG</t>
  </si>
  <si>
    <t>002.001530 - XIGDUO XR 5/1000MG</t>
  </si>
  <si>
    <t>002.001628 - FENTANIL AMPOLA 2 ML</t>
  </si>
  <si>
    <t xml:space="preserve">002.001637 - FLUMAZENIL </t>
  </si>
  <si>
    <t>002.001751 - INSULINA LANTUS 100U/ML - FRASCO DE 10ML</t>
  </si>
  <si>
    <t>002.005841 - CANABIDIOL 200MG/ML - FRASCO</t>
  </si>
  <si>
    <t>002.008841 - COMPLEXO POLIVITAMINICO GOTAS 20 ML</t>
  </si>
  <si>
    <t>002.009441 - SULFATO FERROSO SOL ORAL (25MH/ML FE ELEMENTAR) 30 ML</t>
  </si>
  <si>
    <t>002.018444 - ESOMEPRAZOL 20 MG - CAIXA</t>
  </si>
  <si>
    <t>CX</t>
  </si>
  <si>
    <t>002.058184 - AZATIOPRINA 50 MG - CAIXA</t>
  </si>
  <si>
    <t>002.084152 - COLECALCIFEROL 200 UI/GOTA GTS 20 ML</t>
  </si>
  <si>
    <t>002.145613 - VENVANSE 70 MG</t>
  </si>
  <si>
    <t>Valor Líquido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</si>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</sst>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4" fontId="37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164" fontId="38" fillId="33" borderId="10" xfId="0" applyNumberFormat="1" applyFont="1" applyFill="1" applyBorder="1" applyAlignment="1" applyProtection="1">
      <alignment horizontal="right" vertical="top"/>
      <protection locked="0"/>
    </xf>
    <xf numFmtId="165" fontId="38" fillId="33" borderId="10" xfId="0" applyNumberFormat="1" applyFont="1" applyFill="1" applyBorder="1" applyAlignment="1" applyProtection="1">
      <alignment horizontal="center" vertical="top"/>
      <protection locked="0"/>
    </xf>
    <xf numFmtId="2" fontId="37" fillId="0" borderId="0" xfId="0" applyNumberFormat="1" applyFon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6" fillId="34" borderId="16" xfId="0" applyFont="1" applyFill="1" applyBorder="1" applyAlignment="1" applyProtection="1">
      <alignment vertical="top" wrapText="1"/>
      <protection locked="0"/>
    </xf>
    <xf numFmtId="164" fontId="36" fillId="34" borderId="16" xfId="0" applyNumberFormat="1" applyFont="1" applyFill="1" applyBorder="1" applyAlignment="1" applyProtection="1">
      <alignment vertical="top"/>
      <protection/>
    </xf>
    <xf numFmtId="49" fontId="36" fillId="34" borderId="16" xfId="0" applyNumberFormat="1" applyFont="1" applyFill="1" applyBorder="1" applyAlignment="1" applyProtection="1">
      <alignment vertical="top" wrapText="1"/>
      <protection locked="0"/>
    </xf>
    <xf numFmtId="49" fontId="36" fillId="34" borderId="17" xfId="0" applyNumberFormat="1" applyFont="1" applyFill="1" applyBorder="1" applyAlignment="1" applyProtection="1">
      <alignment vertical="top" wrapText="1"/>
      <protection locked="0"/>
    </xf>
    <xf numFmtId="49" fontId="36" fillId="34" borderId="18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2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38.7109375" style="15" customWidth="1"/>
    <col min="9" max="9" width="11.7109375" style="18" customWidth="1"/>
    <col min="10" max="10" width="3.7109375" style="18" customWidth="1"/>
    <col min="11" max="11" width="0" style="11" hidden="1" customWidth="1"/>
    <col min="12" max="12" width="9.57421875" style="4" bestFit="1" customWidth="1"/>
    <col min="13" max="13" width="10.28125" style="2" bestFit="1" customWidth="1"/>
    <col min="14" max="14" width="9.28125" style="6" bestFit="1" customWidth="1"/>
    <col min="15" max="15" width="20.7109375" style="6" customWidth="1"/>
    <col min="16" max="16" width="35.7109375" style="8" customWidth="1"/>
    <col min="17" max="17" width="2.28125" style="0" customWidth="1"/>
    <col min="18" max="16384" width="0" style="0" hidden="1" customWidth="1"/>
  </cols>
  <sheetData>
    <row r="1" spans="1:8" ht="31.5">
      <c r="A1" t="s">
        <v>1</v>
      </c>
      <c r="H1" s="14" t="s">
        <v>0</v>
      </c>
    </row>
    <row r="2" ht="15">
      <c r="A2" t="s">
        <v>2</v>
      </c>
    </row>
    <row r="3" ht="15">
      <c r="H3" s="15" t="s">
        <v>3</v>
      </c>
    </row>
    <row r="5" spans="1:8" ht="15">
      <c r="A5">
        <v>2</v>
      </c>
      <c r="H5" s="15" t="s">
        <v>4</v>
      </c>
    </row>
    <row r="6" ht="15">
      <c r="H6" s="15" t="s">
        <v>5</v>
      </c>
    </row>
    <row r="7" spans="8:13" ht="15">
      <c r="H7" s="37" t="s">
        <v>6</v>
      </c>
      <c r="I7" s="38" t="s">
        <v>7</v>
      </c>
      <c r="J7" s="39"/>
      <c r="K7" s="40"/>
      <c r="L7" s="40"/>
      <c r="M7" s="41"/>
    </row>
    <row r="8" spans="8:9" ht="15">
      <c r="H8" s="15" t="s">
        <v>8</v>
      </c>
      <c r="I8" s="18" t="s">
        <v>9</v>
      </c>
    </row>
    <row r="9" spans="8:9" ht="30">
      <c r="H9" s="15" t="s">
        <v>10</v>
      </c>
      <c r="I9" s="18" t="s">
        <v>11</v>
      </c>
    </row>
    <row r="11" spans="1:18" ht="15">
      <c r="A11" t="s">
        <v>12</v>
      </c>
      <c r="B11" t="s">
        <v>13</v>
      </c>
      <c r="D11" t="s">
        <v>14</v>
      </c>
      <c r="E11" t="s">
        <v>15</v>
      </c>
      <c r="F11" t="s">
        <v>16</v>
      </c>
      <c r="G11" s="12" t="s">
        <v>17</v>
      </c>
      <c r="H11" s="16" t="s">
        <v>18</v>
      </c>
      <c r="I11" s="19" t="s">
        <v>19</v>
      </c>
      <c r="J11" s="19" t="s">
        <v>20</v>
      </c>
      <c r="K11" s="12"/>
      <c r="L11" s="23" t="s">
        <v>21</v>
      </c>
      <c r="M11" s="22" t="s">
        <v>22</v>
      </c>
      <c r="N11" s="21" t="s">
        <v>23</v>
      </c>
      <c r="O11" s="21" t="s">
        <v>24</v>
      </c>
      <c r="P11" s="9" t="s">
        <v>25</v>
      </c>
      <c r="Q11" s="1"/>
      <c r="R11" s="1" t="s">
        <v>26</v>
      </c>
    </row>
    <row r="12" spans="1:18" ht="15">
      <c r="A12">
        <v>10</v>
      </c>
      <c r="B12">
        <v>605</v>
      </c>
      <c r="C12">
        <v>0</v>
      </c>
      <c r="D12">
        <v>2</v>
      </c>
      <c r="E12">
        <v>0</v>
      </c>
      <c r="F12">
        <v>63</v>
      </c>
      <c r="G12" s="13">
        <v>1</v>
      </c>
      <c r="H12" s="17" t="s">
        <v>27</v>
      </c>
      <c r="I12" s="20">
        <v>3000</v>
      </c>
      <c r="J12" s="20" t="s">
        <v>28</v>
      </c>
      <c r="K12" s="13"/>
      <c r="L12" s="5"/>
      <c r="M12" s="3"/>
      <c r="N12" s="7"/>
      <c r="O12" s="24">
        <f>(IF(AND(J12&gt;0,J12&lt;=I12),J12,I12)*(L12+N12)-M12)</f>
        <v>0</v>
      </c>
      <c r="P12" s="10"/>
      <c r="Q12" s="1"/>
      <c r="R12" s="1">
        <v>0</v>
      </c>
    </row>
    <row r="13" spans="1:18" ht="22.5">
      <c r="A13">
        <v>10</v>
      </c>
      <c r="B13">
        <v>605</v>
      </c>
      <c r="C13">
        <v>0</v>
      </c>
      <c r="D13">
        <v>2</v>
      </c>
      <c r="E13">
        <v>0</v>
      </c>
      <c r="F13">
        <v>65</v>
      </c>
      <c r="G13" s="13">
        <v>2</v>
      </c>
      <c r="H13" s="17" t="s">
        <v>29</v>
      </c>
      <c r="I13" s="20">
        <v>300</v>
      </c>
      <c r="J13" s="20" t="s">
        <v>30</v>
      </c>
      <c r="K13" s="13"/>
      <c r="L13" s="5"/>
      <c r="M13" s="3"/>
      <c r="N13" s="7"/>
      <c r="O13" s="24">
        <f>(IF(AND(J13&gt;0,J13&lt;=I13),J13,I13)*(L13+N13)-M13)</f>
        <v>0</v>
      </c>
      <c r="P13" s="10"/>
      <c r="Q13" s="1"/>
      <c r="R13" s="1">
        <v>0</v>
      </c>
    </row>
    <row r="14" spans="1:18" ht="15">
      <c r="A14">
        <v>10</v>
      </c>
      <c r="B14">
        <v>605</v>
      </c>
      <c r="C14">
        <v>0</v>
      </c>
      <c r="D14">
        <v>2</v>
      </c>
      <c r="E14">
        <v>0</v>
      </c>
      <c r="F14">
        <v>70</v>
      </c>
      <c r="G14" s="13">
        <v>3</v>
      </c>
      <c r="H14" s="17" t="s">
        <v>31</v>
      </c>
      <c r="I14" s="20">
        <v>600</v>
      </c>
      <c r="J14" s="20" t="s">
        <v>32</v>
      </c>
      <c r="K14" s="13"/>
      <c r="L14" s="5"/>
      <c r="M14" s="3"/>
      <c r="N14" s="7"/>
      <c r="O14" s="24">
        <f>(IF(AND(J14&gt;0,J14&lt;=I14),J14,I14)*(L14+N14)-M14)</f>
        <v>0</v>
      </c>
      <c r="P14" s="10"/>
      <c r="Q14" s="1"/>
      <c r="R14" s="1">
        <v>0</v>
      </c>
    </row>
    <row r="15" spans="1:18" ht="15">
      <c r="A15">
        <v>10</v>
      </c>
      <c r="B15">
        <v>605</v>
      </c>
      <c r="C15">
        <v>0</v>
      </c>
      <c r="D15">
        <v>2</v>
      </c>
      <c r="E15">
        <v>0</v>
      </c>
      <c r="F15">
        <v>87</v>
      </c>
      <c r="G15" s="13">
        <v>4</v>
      </c>
      <c r="H15" s="17" t="s">
        <v>33</v>
      </c>
      <c r="I15" s="20">
        <v>900</v>
      </c>
      <c r="J15" s="20" t="s">
        <v>28</v>
      </c>
      <c r="K15" s="13"/>
      <c r="L15" s="5"/>
      <c r="M15" s="3"/>
      <c r="N15" s="7"/>
      <c r="O15" s="24">
        <f>(IF(AND(J15&gt;0,J15&lt;=I15),J15,I15)*(L15+N15)-M15)</f>
        <v>0</v>
      </c>
      <c r="P15" s="10"/>
      <c r="Q15" s="1"/>
      <c r="R15" s="1">
        <v>0</v>
      </c>
    </row>
    <row r="16" spans="1:18" ht="15">
      <c r="A16">
        <v>10</v>
      </c>
      <c r="B16">
        <v>605</v>
      </c>
      <c r="C16">
        <v>0</v>
      </c>
      <c r="D16">
        <v>2</v>
      </c>
      <c r="E16">
        <v>0</v>
      </c>
      <c r="F16">
        <v>106</v>
      </c>
      <c r="G16" s="13">
        <v>5</v>
      </c>
      <c r="H16" s="17" t="s">
        <v>34</v>
      </c>
      <c r="I16" s="20">
        <v>12000</v>
      </c>
      <c r="J16" s="20" t="s">
        <v>28</v>
      </c>
      <c r="K16" s="13"/>
      <c r="L16" s="5"/>
      <c r="M16" s="3"/>
      <c r="N16" s="7"/>
      <c r="O16" s="24">
        <f>(IF(AND(J16&gt;0,J16&lt;=I16),J16,I16)*(L16+N16)-M16)</f>
        <v>0</v>
      </c>
      <c r="P16" s="10"/>
      <c r="Q16" s="1"/>
      <c r="R16" s="1">
        <v>0</v>
      </c>
    </row>
    <row r="17" spans="1:18" ht="15">
      <c r="A17">
        <v>10</v>
      </c>
      <c r="B17">
        <v>605</v>
      </c>
      <c r="C17">
        <v>0</v>
      </c>
      <c r="D17">
        <v>2</v>
      </c>
      <c r="E17">
        <v>0</v>
      </c>
      <c r="F17">
        <v>116</v>
      </c>
      <c r="G17" s="13">
        <v>6</v>
      </c>
      <c r="H17" s="17" t="s">
        <v>35</v>
      </c>
      <c r="I17" s="20">
        <v>900</v>
      </c>
      <c r="J17" s="20" t="s">
        <v>28</v>
      </c>
      <c r="K17" s="13"/>
      <c r="L17" s="5"/>
      <c r="M17" s="3"/>
      <c r="N17" s="7"/>
      <c r="O17" s="24">
        <f>(IF(AND(J17&gt;0,J17&lt;=I17),J17,I17)*(L17+N17)-M17)</f>
        <v>0</v>
      </c>
      <c r="P17" s="10"/>
      <c r="Q17" s="1"/>
      <c r="R17" s="1">
        <v>0</v>
      </c>
    </row>
    <row r="18" spans="1:18" ht="15">
      <c r="A18">
        <v>10</v>
      </c>
      <c r="B18">
        <v>605</v>
      </c>
      <c r="C18">
        <v>0</v>
      </c>
      <c r="D18">
        <v>2</v>
      </c>
      <c r="E18">
        <v>0</v>
      </c>
      <c r="F18">
        <v>124</v>
      </c>
      <c r="G18" s="13">
        <v>7</v>
      </c>
      <c r="H18" s="17" t="s">
        <v>36</v>
      </c>
      <c r="I18" s="20">
        <v>900</v>
      </c>
      <c r="J18" s="20" t="s">
        <v>28</v>
      </c>
      <c r="K18" s="13"/>
      <c r="L18" s="5"/>
      <c r="M18" s="3"/>
      <c r="N18" s="7"/>
      <c r="O18" s="24">
        <f>(IF(AND(J18&gt;0,J18&lt;=I18),J18,I18)*(L18+N18)-M18)</f>
        <v>0</v>
      </c>
      <c r="P18" s="10"/>
      <c r="Q18" s="1"/>
      <c r="R18" s="1">
        <v>0</v>
      </c>
    </row>
    <row r="19" spans="1:18" ht="15">
      <c r="A19">
        <v>10</v>
      </c>
      <c r="B19">
        <v>605</v>
      </c>
      <c r="C19">
        <v>0</v>
      </c>
      <c r="D19">
        <v>2</v>
      </c>
      <c r="E19">
        <v>0</v>
      </c>
      <c r="F19">
        <v>138</v>
      </c>
      <c r="G19" s="13">
        <v>8</v>
      </c>
      <c r="H19" s="17" t="s">
        <v>37</v>
      </c>
      <c r="I19" s="20">
        <v>100</v>
      </c>
      <c r="J19" s="20" t="s">
        <v>32</v>
      </c>
      <c r="K19" s="13"/>
      <c r="L19" s="5"/>
      <c r="M19" s="3"/>
      <c r="N19" s="7"/>
      <c r="O19" s="24">
        <f>(IF(AND(J19&gt;0,J19&lt;=I19),J19,I19)*(L19+N19)-M19)</f>
        <v>0</v>
      </c>
      <c r="P19" s="10"/>
      <c r="Q19" s="1"/>
      <c r="R19" s="1">
        <v>0</v>
      </c>
    </row>
    <row r="20" spans="1:18" ht="15">
      <c r="A20">
        <v>10</v>
      </c>
      <c r="B20">
        <v>605</v>
      </c>
      <c r="C20">
        <v>0</v>
      </c>
      <c r="D20">
        <v>2</v>
      </c>
      <c r="E20">
        <v>0</v>
      </c>
      <c r="F20">
        <v>151</v>
      </c>
      <c r="G20" s="13">
        <v>9</v>
      </c>
      <c r="H20" s="17" t="s">
        <v>38</v>
      </c>
      <c r="I20" s="20">
        <v>300</v>
      </c>
      <c r="J20" s="20" t="s">
        <v>30</v>
      </c>
      <c r="K20" s="13"/>
      <c r="L20" s="5"/>
      <c r="M20" s="3"/>
      <c r="N20" s="7"/>
      <c r="O20" s="24">
        <f>(IF(AND(J20&gt;0,J20&lt;=I20),J20,I20)*(L20+N20)-M20)</f>
        <v>0</v>
      </c>
      <c r="P20" s="10"/>
      <c r="Q20" s="1"/>
      <c r="R20" s="1">
        <v>0</v>
      </c>
    </row>
    <row r="21" spans="1:18" ht="22.5">
      <c r="A21">
        <v>10</v>
      </c>
      <c r="B21">
        <v>605</v>
      </c>
      <c r="C21">
        <v>0</v>
      </c>
      <c r="D21">
        <v>2</v>
      </c>
      <c r="E21">
        <v>0</v>
      </c>
      <c r="F21">
        <v>162</v>
      </c>
      <c r="G21" s="13">
        <v>10</v>
      </c>
      <c r="H21" s="17" t="s">
        <v>39</v>
      </c>
      <c r="I21" s="20">
        <v>1500</v>
      </c>
      <c r="J21" s="20" t="s">
        <v>28</v>
      </c>
      <c r="K21" s="13"/>
      <c r="L21" s="5"/>
      <c r="M21" s="3"/>
      <c r="N21" s="7"/>
      <c r="O21" s="24">
        <f>(IF(AND(J21&gt;0,J21&lt;=I21),J21,I21)*(L21+N21)-M21)</f>
        <v>0</v>
      </c>
      <c r="P21" s="10"/>
      <c r="Q21" s="1"/>
      <c r="R21" s="1">
        <v>0</v>
      </c>
    </row>
    <row r="22" spans="1:18" ht="15">
      <c r="A22">
        <v>10</v>
      </c>
      <c r="B22">
        <v>605</v>
      </c>
      <c r="C22">
        <v>0</v>
      </c>
      <c r="D22">
        <v>2</v>
      </c>
      <c r="E22">
        <v>0</v>
      </c>
      <c r="F22">
        <v>179</v>
      </c>
      <c r="G22" s="13">
        <v>11</v>
      </c>
      <c r="H22" s="17" t="s">
        <v>40</v>
      </c>
      <c r="I22" s="20">
        <v>3000</v>
      </c>
      <c r="J22" s="20" t="s">
        <v>28</v>
      </c>
      <c r="K22" s="13"/>
      <c r="L22" s="5"/>
      <c r="M22" s="3"/>
      <c r="N22" s="7"/>
      <c r="O22" s="24">
        <f>(IF(AND(J22&gt;0,J22&lt;=I22),J22,I22)*(L22+N22)-M22)</f>
        <v>0</v>
      </c>
      <c r="P22" s="10"/>
      <c r="Q22" s="1"/>
      <c r="R22" s="1">
        <v>0</v>
      </c>
    </row>
    <row r="23" spans="1:18" ht="15">
      <c r="A23">
        <v>10</v>
      </c>
      <c r="B23">
        <v>605</v>
      </c>
      <c r="C23">
        <v>0</v>
      </c>
      <c r="D23">
        <v>2</v>
      </c>
      <c r="E23">
        <v>0</v>
      </c>
      <c r="F23">
        <v>201</v>
      </c>
      <c r="G23" s="13">
        <v>12</v>
      </c>
      <c r="H23" s="17" t="s">
        <v>41</v>
      </c>
      <c r="I23" s="20">
        <v>6000</v>
      </c>
      <c r="J23" s="20" t="s">
        <v>28</v>
      </c>
      <c r="K23" s="13"/>
      <c r="L23" s="5"/>
      <c r="M23" s="3"/>
      <c r="N23" s="7"/>
      <c r="O23" s="24">
        <f>(IF(AND(J23&gt;0,J23&lt;=I23),J23,I23)*(L23+N23)-M23)</f>
        <v>0</v>
      </c>
      <c r="P23" s="10"/>
      <c r="Q23" s="1"/>
      <c r="R23" s="1">
        <v>0</v>
      </c>
    </row>
    <row r="24" spans="1:18" ht="22.5">
      <c r="A24">
        <v>10</v>
      </c>
      <c r="B24">
        <v>605</v>
      </c>
      <c r="C24">
        <v>0</v>
      </c>
      <c r="D24">
        <v>2</v>
      </c>
      <c r="E24">
        <v>0</v>
      </c>
      <c r="F24">
        <v>220</v>
      </c>
      <c r="G24" s="13">
        <v>13</v>
      </c>
      <c r="H24" s="17" t="s">
        <v>42</v>
      </c>
      <c r="I24" s="20">
        <v>150</v>
      </c>
      <c r="J24" s="20" t="s">
        <v>30</v>
      </c>
      <c r="K24" s="13"/>
      <c r="L24" s="5"/>
      <c r="M24" s="3"/>
      <c r="N24" s="7"/>
      <c r="O24" s="24">
        <f>(IF(AND(J24&gt;0,J24&lt;=I24),J24,I24)*(L24+N24)-M24)</f>
        <v>0</v>
      </c>
      <c r="P24" s="10"/>
      <c r="Q24" s="1"/>
      <c r="R24" s="1">
        <v>0</v>
      </c>
    </row>
    <row r="25" spans="1:18" ht="15">
      <c r="A25">
        <v>10</v>
      </c>
      <c r="B25">
        <v>605</v>
      </c>
      <c r="C25">
        <v>0</v>
      </c>
      <c r="D25">
        <v>2</v>
      </c>
      <c r="E25">
        <v>0</v>
      </c>
      <c r="F25">
        <v>236</v>
      </c>
      <c r="G25" s="13">
        <v>14</v>
      </c>
      <c r="H25" s="17" t="s">
        <v>43</v>
      </c>
      <c r="I25" s="20">
        <v>400</v>
      </c>
      <c r="J25" s="20" t="s">
        <v>32</v>
      </c>
      <c r="K25" s="13"/>
      <c r="L25" s="5"/>
      <c r="M25" s="3"/>
      <c r="N25" s="7"/>
      <c r="O25" s="24">
        <f>(IF(AND(J25&gt;0,J25&lt;=I25),J25,I25)*(L25+N25)-M25)</f>
        <v>0</v>
      </c>
      <c r="P25" s="10"/>
      <c r="Q25" s="1"/>
      <c r="R25" s="1">
        <v>0</v>
      </c>
    </row>
    <row r="26" spans="1:18" ht="22.5">
      <c r="A26">
        <v>10</v>
      </c>
      <c r="B26">
        <v>605</v>
      </c>
      <c r="C26">
        <v>0</v>
      </c>
      <c r="D26">
        <v>2</v>
      </c>
      <c r="E26">
        <v>0</v>
      </c>
      <c r="F26">
        <v>288</v>
      </c>
      <c r="G26" s="13">
        <v>15</v>
      </c>
      <c r="H26" s="17" t="s">
        <v>44</v>
      </c>
      <c r="I26" s="20">
        <v>200</v>
      </c>
      <c r="J26" s="20" t="s">
        <v>32</v>
      </c>
      <c r="K26" s="13"/>
      <c r="L26" s="5"/>
      <c r="M26" s="3"/>
      <c r="N26" s="7"/>
      <c r="O26" s="24">
        <f>(IF(AND(J26&gt;0,J26&lt;=I26),J26,I26)*(L26+N26)-M26)</f>
        <v>0</v>
      </c>
      <c r="P26" s="10"/>
      <c r="Q26" s="1"/>
      <c r="R26" s="1">
        <v>0</v>
      </c>
    </row>
    <row r="27" spans="1:18" ht="15">
      <c r="A27">
        <v>10</v>
      </c>
      <c r="B27">
        <v>605</v>
      </c>
      <c r="C27">
        <v>0</v>
      </c>
      <c r="D27">
        <v>2</v>
      </c>
      <c r="E27">
        <v>0</v>
      </c>
      <c r="F27">
        <v>290</v>
      </c>
      <c r="G27" s="13">
        <v>16</v>
      </c>
      <c r="H27" s="17" t="s">
        <v>45</v>
      </c>
      <c r="I27" s="20">
        <v>3000</v>
      </c>
      <c r="J27" s="20" t="s">
        <v>46</v>
      </c>
      <c r="K27" s="13"/>
      <c r="L27" s="5"/>
      <c r="M27" s="3"/>
      <c r="N27" s="7"/>
      <c r="O27" s="24">
        <f>(IF(AND(J27&gt;0,J27&lt;=I27),J27,I27)*(L27+N27)-M27)</f>
        <v>0</v>
      </c>
      <c r="P27" s="10"/>
      <c r="Q27" s="1"/>
      <c r="R27" s="1">
        <v>0</v>
      </c>
    </row>
    <row r="28" spans="1:18" ht="15">
      <c r="A28">
        <v>10</v>
      </c>
      <c r="B28">
        <v>605</v>
      </c>
      <c r="C28">
        <v>0</v>
      </c>
      <c r="D28">
        <v>2</v>
      </c>
      <c r="E28">
        <v>0</v>
      </c>
      <c r="F28">
        <v>798</v>
      </c>
      <c r="G28" s="13">
        <v>17</v>
      </c>
      <c r="H28" s="17" t="s">
        <v>47</v>
      </c>
      <c r="I28" s="20">
        <v>224</v>
      </c>
      <c r="J28" s="20" t="s">
        <v>28</v>
      </c>
      <c r="K28" s="13"/>
      <c r="L28" s="5"/>
      <c r="M28" s="3"/>
      <c r="N28" s="7"/>
      <c r="O28" s="24">
        <f>(IF(AND(J28&gt;0,J28&lt;=I28),J28,I28)*(L28+N28)-M28)</f>
        <v>0</v>
      </c>
      <c r="P28" s="10"/>
      <c r="Q28" s="1"/>
      <c r="R28" s="1">
        <v>0</v>
      </c>
    </row>
    <row r="29" spans="1:18" ht="33.75">
      <c r="A29">
        <v>10</v>
      </c>
      <c r="B29">
        <v>605</v>
      </c>
      <c r="C29">
        <v>0</v>
      </c>
      <c r="D29">
        <v>2</v>
      </c>
      <c r="E29">
        <v>0</v>
      </c>
      <c r="F29">
        <v>1161</v>
      </c>
      <c r="G29" s="13">
        <v>18</v>
      </c>
      <c r="H29" s="17" t="s">
        <v>48</v>
      </c>
      <c r="I29" s="20">
        <v>400</v>
      </c>
      <c r="J29" s="20" t="s">
        <v>32</v>
      </c>
      <c r="K29" s="13"/>
      <c r="L29" s="5"/>
      <c r="M29" s="3"/>
      <c r="N29" s="7"/>
      <c r="O29" s="24">
        <f>(IF(AND(J29&gt;0,J29&lt;=I29),J29,I29)*(L29+N29)-M29)</f>
        <v>0</v>
      </c>
      <c r="P29" s="10"/>
      <c r="Q29" s="1"/>
      <c r="R29" s="1">
        <v>0</v>
      </c>
    </row>
    <row r="30" spans="1:18" ht="15">
      <c r="A30">
        <v>10</v>
      </c>
      <c r="B30">
        <v>605</v>
      </c>
      <c r="C30">
        <v>0</v>
      </c>
      <c r="D30">
        <v>2</v>
      </c>
      <c r="E30">
        <v>0</v>
      </c>
      <c r="F30">
        <v>1254</v>
      </c>
      <c r="G30" s="13">
        <v>19</v>
      </c>
      <c r="H30" s="17" t="s">
        <v>49</v>
      </c>
      <c r="I30" s="20">
        <v>120</v>
      </c>
      <c r="J30" s="20" t="s">
        <v>28</v>
      </c>
      <c r="K30" s="13"/>
      <c r="L30" s="5"/>
      <c r="M30" s="3"/>
      <c r="N30" s="7"/>
      <c r="O30" s="24">
        <f>(IF(AND(J30&gt;0,J30&lt;=I30),J30,I30)*(L30+N30)-M30)</f>
        <v>0</v>
      </c>
      <c r="P30" s="10"/>
      <c r="Q30" s="1"/>
      <c r="R30" s="1">
        <v>0</v>
      </c>
    </row>
    <row r="31" spans="1:18" ht="15">
      <c r="A31">
        <v>10</v>
      </c>
      <c r="B31">
        <v>605</v>
      </c>
      <c r="C31">
        <v>0</v>
      </c>
      <c r="D31">
        <v>2</v>
      </c>
      <c r="E31">
        <v>0</v>
      </c>
      <c r="F31">
        <v>1388</v>
      </c>
      <c r="G31" s="13">
        <v>20</v>
      </c>
      <c r="H31" s="17" t="s">
        <v>50</v>
      </c>
      <c r="I31" s="20">
        <v>300</v>
      </c>
      <c r="J31" s="20" t="s">
        <v>30</v>
      </c>
      <c r="K31" s="13"/>
      <c r="L31" s="5"/>
      <c r="M31" s="3"/>
      <c r="N31" s="7"/>
      <c r="O31" s="24">
        <f>(IF(AND(J31&gt;0,J31&lt;=I31),J31,I31)*(L31+N31)-M31)</f>
        <v>0</v>
      </c>
      <c r="P31" s="10"/>
      <c r="Q31" s="1"/>
      <c r="R31" s="1">
        <v>0</v>
      </c>
    </row>
    <row r="32" spans="1:18" ht="15">
      <c r="A32">
        <v>10</v>
      </c>
      <c r="B32">
        <v>605</v>
      </c>
      <c r="C32">
        <v>0</v>
      </c>
      <c r="D32">
        <v>2</v>
      </c>
      <c r="E32">
        <v>0</v>
      </c>
      <c r="F32">
        <v>1407</v>
      </c>
      <c r="G32" s="13">
        <v>21</v>
      </c>
      <c r="H32" s="17" t="s">
        <v>51</v>
      </c>
      <c r="I32" s="20">
        <v>200</v>
      </c>
      <c r="J32" s="20" t="s">
        <v>32</v>
      </c>
      <c r="K32" s="13"/>
      <c r="L32" s="5"/>
      <c r="M32" s="3"/>
      <c r="N32" s="7"/>
      <c r="O32" s="24">
        <f>(IF(AND(J32&gt;0,J32&lt;=I32),J32,I32)*(L32+N32)-M32)</f>
        <v>0</v>
      </c>
      <c r="P32" s="10"/>
      <c r="Q32" s="1"/>
      <c r="R32" s="1">
        <v>0</v>
      </c>
    </row>
    <row r="33" spans="1:18" ht="15">
      <c r="A33">
        <v>10</v>
      </c>
      <c r="B33">
        <v>605</v>
      </c>
      <c r="C33">
        <v>0</v>
      </c>
      <c r="D33">
        <v>2</v>
      </c>
      <c r="E33">
        <v>0</v>
      </c>
      <c r="F33">
        <v>1438</v>
      </c>
      <c r="G33" s="13">
        <v>22</v>
      </c>
      <c r="H33" s="17" t="s">
        <v>52</v>
      </c>
      <c r="I33" s="20">
        <v>224</v>
      </c>
      <c r="J33" s="20" t="s">
        <v>46</v>
      </c>
      <c r="K33" s="13"/>
      <c r="L33" s="5"/>
      <c r="M33" s="3"/>
      <c r="N33" s="7"/>
      <c r="O33" s="24">
        <f>(IF(AND(J33&gt;0,J33&lt;=I33),J33,I33)*(L33+N33)-M33)</f>
        <v>0</v>
      </c>
      <c r="P33" s="10"/>
      <c r="Q33" s="1"/>
      <c r="R33" s="1">
        <v>0</v>
      </c>
    </row>
    <row r="34" spans="1:18" ht="15">
      <c r="A34">
        <v>10</v>
      </c>
      <c r="B34">
        <v>605</v>
      </c>
      <c r="C34">
        <v>0</v>
      </c>
      <c r="D34">
        <v>2</v>
      </c>
      <c r="E34">
        <v>0</v>
      </c>
      <c r="F34">
        <v>1504</v>
      </c>
      <c r="G34" s="13">
        <v>23</v>
      </c>
      <c r="H34" s="17" t="s">
        <v>53</v>
      </c>
      <c r="I34" s="20">
        <v>30</v>
      </c>
      <c r="J34" s="20" t="s">
        <v>28</v>
      </c>
      <c r="K34" s="13"/>
      <c r="L34" s="5"/>
      <c r="M34" s="3"/>
      <c r="N34" s="7"/>
      <c r="O34" s="24">
        <f>(IF(AND(J34&gt;0,J34&lt;=I34),J34,I34)*(L34+N34)-M34)</f>
        <v>0</v>
      </c>
      <c r="P34" s="10"/>
      <c r="Q34" s="1"/>
      <c r="R34" s="1">
        <v>0</v>
      </c>
    </row>
    <row r="35" spans="1:18" ht="15">
      <c r="A35">
        <v>10</v>
      </c>
      <c r="B35">
        <v>605</v>
      </c>
      <c r="C35">
        <v>0</v>
      </c>
      <c r="D35">
        <v>2</v>
      </c>
      <c r="E35">
        <v>0</v>
      </c>
      <c r="F35">
        <v>1530</v>
      </c>
      <c r="G35" s="13">
        <v>24</v>
      </c>
      <c r="H35" s="17" t="s">
        <v>54</v>
      </c>
      <c r="I35" s="20">
        <v>180</v>
      </c>
      <c r="J35" s="20" t="s">
        <v>28</v>
      </c>
      <c r="K35" s="13"/>
      <c r="L35" s="5"/>
      <c r="M35" s="3"/>
      <c r="N35" s="7"/>
      <c r="O35" s="24">
        <f>(IF(AND(J35&gt;0,J35&lt;=I35),J35,I35)*(L35+N35)-M35)</f>
        <v>0</v>
      </c>
      <c r="P35" s="10"/>
      <c r="Q35" s="1"/>
      <c r="R35" s="1">
        <v>0</v>
      </c>
    </row>
    <row r="36" spans="1:18" ht="15">
      <c r="A36">
        <v>10</v>
      </c>
      <c r="B36">
        <v>605</v>
      </c>
      <c r="C36">
        <v>0</v>
      </c>
      <c r="D36">
        <v>2</v>
      </c>
      <c r="E36">
        <v>0</v>
      </c>
      <c r="F36">
        <v>1628</v>
      </c>
      <c r="G36" s="13">
        <v>25</v>
      </c>
      <c r="H36" s="17" t="s">
        <v>55</v>
      </c>
      <c r="I36" s="20">
        <v>200</v>
      </c>
      <c r="J36" s="20" t="s">
        <v>32</v>
      </c>
      <c r="K36" s="13"/>
      <c r="L36" s="5"/>
      <c r="M36" s="3"/>
      <c r="N36" s="7"/>
      <c r="O36" s="24">
        <f>(IF(AND(J36&gt;0,J36&lt;=I36),J36,I36)*(L36+N36)-M36)</f>
        <v>0</v>
      </c>
      <c r="P36" s="10"/>
      <c r="Q36" s="1"/>
      <c r="R36" s="1">
        <v>0</v>
      </c>
    </row>
    <row r="37" spans="1:18" ht="15">
      <c r="A37">
        <v>10</v>
      </c>
      <c r="B37">
        <v>605</v>
      </c>
      <c r="C37">
        <v>0</v>
      </c>
      <c r="D37">
        <v>2</v>
      </c>
      <c r="E37">
        <v>0</v>
      </c>
      <c r="F37">
        <v>1637</v>
      </c>
      <c r="G37" s="13">
        <v>26</v>
      </c>
      <c r="H37" s="17" t="s">
        <v>56</v>
      </c>
      <c r="I37" s="20">
        <v>200</v>
      </c>
      <c r="J37" s="20" t="s">
        <v>32</v>
      </c>
      <c r="K37" s="13"/>
      <c r="L37" s="5"/>
      <c r="M37" s="3"/>
      <c r="N37" s="7"/>
      <c r="O37" s="24">
        <f>(IF(AND(J37&gt;0,J37&lt;=I37),J37,I37)*(L37+N37)-M37)</f>
        <v>0</v>
      </c>
      <c r="P37" s="10"/>
      <c r="Q37" s="1"/>
      <c r="R37" s="1">
        <v>0</v>
      </c>
    </row>
    <row r="38" spans="1:18" ht="22.5">
      <c r="A38">
        <v>10</v>
      </c>
      <c r="B38">
        <v>605</v>
      </c>
      <c r="C38">
        <v>0</v>
      </c>
      <c r="D38">
        <v>2</v>
      </c>
      <c r="E38">
        <v>0</v>
      </c>
      <c r="F38">
        <v>1751</v>
      </c>
      <c r="G38" s="13">
        <v>27</v>
      </c>
      <c r="H38" s="17" t="s">
        <v>57</v>
      </c>
      <c r="I38" s="20">
        <v>32</v>
      </c>
      <c r="J38" s="20" t="s">
        <v>30</v>
      </c>
      <c r="K38" s="13"/>
      <c r="L38" s="5"/>
      <c r="M38" s="3"/>
      <c r="N38" s="7"/>
      <c r="O38" s="24">
        <f>(IF(AND(J38&gt;0,J38&lt;=I38),J38,I38)*(L38+N38)-M38)</f>
        <v>0</v>
      </c>
      <c r="P38" s="10"/>
      <c r="Q38" s="1"/>
      <c r="R38" s="1">
        <v>0</v>
      </c>
    </row>
    <row r="39" spans="1:18" ht="15">
      <c r="A39">
        <v>10</v>
      </c>
      <c r="B39">
        <v>605</v>
      </c>
      <c r="C39">
        <v>0</v>
      </c>
      <c r="D39">
        <v>2</v>
      </c>
      <c r="E39">
        <v>0</v>
      </c>
      <c r="F39">
        <v>5841</v>
      </c>
      <c r="G39" s="13">
        <v>28</v>
      </c>
      <c r="H39" s="17" t="s">
        <v>58</v>
      </c>
      <c r="I39" s="20">
        <v>2</v>
      </c>
      <c r="J39" s="20" t="s">
        <v>30</v>
      </c>
      <c r="K39" s="13"/>
      <c r="L39" s="5"/>
      <c r="M39" s="3"/>
      <c r="N39" s="7"/>
      <c r="O39" s="24">
        <f>(IF(AND(J39&gt;0,J39&lt;=I39),J39,I39)*(L39+N39)-M39)</f>
        <v>0</v>
      </c>
      <c r="P39" s="10"/>
      <c r="Q39" s="1"/>
      <c r="R39" s="1">
        <v>0</v>
      </c>
    </row>
    <row r="40" spans="1:18" ht="15">
      <c r="A40">
        <v>10</v>
      </c>
      <c r="B40">
        <v>605</v>
      </c>
      <c r="C40">
        <v>0</v>
      </c>
      <c r="D40">
        <v>2</v>
      </c>
      <c r="E40">
        <v>0</v>
      </c>
      <c r="F40">
        <v>8841</v>
      </c>
      <c r="G40" s="13">
        <v>29</v>
      </c>
      <c r="H40" s="17" t="s">
        <v>59</v>
      </c>
      <c r="I40" s="20">
        <v>2</v>
      </c>
      <c r="J40" s="20" t="s">
        <v>30</v>
      </c>
      <c r="K40" s="13"/>
      <c r="L40" s="5"/>
      <c r="M40" s="3"/>
      <c r="N40" s="7"/>
      <c r="O40" s="24">
        <f>(IF(AND(J40&gt;0,J40&lt;=I40),J40,I40)*(L40+N40)-M40)</f>
        <v>0</v>
      </c>
      <c r="P40" s="10"/>
      <c r="Q40" s="1"/>
      <c r="R40" s="1">
        <v>0</v>
      </c>
    </row>
    <row r="41" spans="1:18" ht="22.5">
      <c r="A41">
        <v>10</v>
      </c>
      <c r="B41">
        <v>605</v>
      </c>
      <c r="C41">
        <v>0</v>
      </c>
      <c r="D41">
        <v>2</v>
      </c>
      <c r="E41">
        <v>0</v>
      </c>
      <c r="F41">
        <v>9441</v>
      </c>
      <c r="G41" s="13">
        <v>30</v>
      </c>
      <c r="H41" s="17" t="s">
        <v>60</v>
      </c>
      <c r="I41" s="20">
        <v>2</v>
      </c>
      <c r="J41" s="20" t="s">
        <v>30</v>
      </c>
      <c r="K41" s="13"/>
      <c r="L41" s="5"/>
      <c r="M41" s="3"/>
      <c r="N41" s="7"/>
      <c r="O41" s="24">
        <f>(IF(AND(J41&gt;0,J41&lt;=I41),J41,I41)*(L41+N41)-M41)</f>
        <v>0</v>
      </c>
      <c r="P41" s="10"/>
      <c r="Q41" s="1"/>
      <c r="R41" s="1">
        <v>0</v>
      </c>
    </row>
    <row r="42" spans="1:18" ht="15">
      <c r="A42">
        <v>10</v>
      </c>
      <c r="B42">
        <v>605</v>
      </c>
      <c r="C42">
        <v>0</v>
      </c>
      <c r="D42">
        <v>2</v>
      </c>
      <c r="E42">
        <v>0</v>
      </c>
      <c r="F42">
        <v>18444</v>
      </c>
      <c r="G42" s="13">
        <v>31</v>
      </c>
      <c r="H42" s="17" t="s">
        <v>61</v>
      </c>
      <c r="I42" s="20">
        <v>6</v>
      </c>
      <c r="J42" s="20" t="s">
        <v>62</v>
      </c>
      <c r="K42" s="13"/>
      <c r="L42" s="5"/>
      <c r="M42" s="3"/>
      <c r="N42" s="7"/>
      <c r="O42" s="24">
        <f>(IF(AND(J42&gt;0,J42&lt;=I42),J42,I42)*(L42+N42)-M42)</f>
        <v>0</v>
      </c>
      <c r="P42" s="10"/>
      <c r="Q42" s="1"/>
      <c r="R42" s="1">
        <v>0</v>
      </c>
    </row>
    <row r="43" spans="1:18" ht="15">
      <c r="A43">
        <v>10</v>
      </c>
      <c r="B43">
        <v>605</v>
      </c>
      <c r="C43">
        <v>0</v>
      </c>
      <c r="D43">
        <v>2</v>
      </c>
      <c r="E43">
        <v>0</v>
      </c>
      <c r="F43">
        <v>58184</v>
      </c>
      <c r="G43" s="13">
        <v>32</v>
      </c>
      <c r="H43" s="17" t="s">
        <v>63</v>
      </c>
      <c r="I43" s="20">
        <v>2</v>
      </c>
      <c r="J43" s="20" t="s">
        <v>62</v>
      </c>
      <c r="K43" s="13"/>
      <c r="L43" s="5"/>
      <c r="M43" s="3"/>
      <c r="N43" s="7"/>
      <c r="O43" s="24">
        <f>(IF(AND(J43&gt;0,J43&lt;=I43),J43,I43)*(L43+N43)-M43)</f>
        <v>0</v>
      </c>
      <c r="P43" s="10"/>
      <c r="Q43" s="1"/>
      <c r="R43" s="1">
        <v>0</v>
      </c>
    </row>
    <row r="44" spans="1:18" ht="15">
      <c r="A44">
        <v>10</v>
      </c>
      <c r="B44">
        <v>605</v>
      </c>
      <c r="C44">
        <v>0</v>
      </c>
      <c r="D44">
        <v>2</v>
      </c>
      <c r="E44">
        <v>0</v>
      </c>
      <c r="F44">
        <v>84152</v>
      </c>
      <c r="G44" s="13">
        <v>33</v>
      </c>
      <c r="H44" s="17" t="s">
        <v>64</v>
      </c>
      <c r="I44" s="20">
        <v>2</v>
      </c>
      <c r="J44" s="20" t="s">
        <v>30</v>
      </c>
      <c r="K44" s="13"/>
      <c r="L44" s="5"/>
      <c r="M44" s="3"/>
      <c r="N44" s="7"/>
      <c r="O44" s="24">
        <f>(IF(AND(J44&gt;0,J44&lt;=I44),J44,I44)*(L44+N44)-M44)</f>
        <v>0</v>
      </c>
      <c r="P44" s="10"/>
      <c r="Q44" s="1"/>
      <c r="R44" s="1">
        <v>0</v>
      </c>
    </row>
    <row r="45" spans="1:18" ht="15">
      <c r="A45">
        <v>10</v>
      </c>
      <c r="B45">
        <v>605</v>
      </c>
      <c r="C45">
        <v>0</v>
      </c>
      <c r="D45">
        <v>2</v>
      </c>
      <c r="E45">
        <v>0</v>
      </c>
      <c r="F45">
        <v>145613</v>
      </c>
      <c r="G45" s="13">
        <v>34</v>
      </c>
      <c r="H45" s="17" t="s">
        <v>65</v>
      </c>
      <c r="I45" s="20">
        <v>112</v>
      </c>
      <c r="J45" s="20" t="s">
        <v>28</v>
      </c>
      <c r="K45" s="13"/>
      <c r="L45" s="5"/>
      <c r="M45" s="3"/>
      <c r="N45" s="7"/>
      <c r="O45" s="24">
        <f>(IF(AND(J45&gt;0,J45&lt;=I45),J45,I45)*(L45+N45)-M45)</f>
        <v>0</v>
      </c>
      <c r="P45" s="10"/>
      <c r="Q45" s="1"/>
      <c r="R45" s="1">
        <v>0</v>
      </c>
    </row>
    <row r="46" spans="7:18" ht="15">
      <c r="G46" s="13"/>
      <c r="H46" s="17"/>
      <c r="I46" s="20"/>
      <c r="J46" s="20"/>
      <c r="K46" s="13"/>
      <c r="L46" s="5"/>
      <c r="M46" s="3"/>
      <c r="N46" s="7"/>
      <c r="O46" s="7"/>
      <c r="P46" s="10"/>
      <c r="Q46" s="1"/>
      <c r="R46" s="1"/>
    </row>
    <row r="47" spans="8:15" ht="15">
      <c r="H47" s="26"/>
      <c r="N47" s="25" t="s">
        <v>66</v>
      </c>
      <c r="O47" s="25">
        <f>SUM(O10:O45)</f>
        <v>0</v>
      </c>
    </row>
    <row r="48" ht="15.75" thickBot="1">
      <c r="H48" s="26"/>
    </row>
    <row r="49" spans="8:16" ht="15">
      <c r="H49" s="26"/>
      <c r="N49" s="30"/>
      <c r="O49" s="33"/>
      <c r="P49" s="34" t="s">
        <v>73</v>
      </c>
    </row>
    <row r="50" spans="8:16" ht="15">
      <c r="H50" s="26" t="s">
        <v>67</v>
      </c>
      <c r="I50" s="27"/>
      <c r="N50" s="30"/>
      <c r="O50" s="32"/>
      <c r="P50" s="31"/>
    </row>
    <row r="51" spans="8:16" ht="15">
      <c r="H51" s="26" t="s">
        <v>68</v>
      </c>
      <c r="I51" s="27"/>
      <c r="N51" s="30"/>
      <c r="O51" s="32"/>
      <c r="P51" s="31"/>
    </row>
    <row r="52" spans="8:16" ht="15">
      <c r="H52" s="26" t="s">
        <v>69</v>
      </c>
      <c r="I52" s="27"/>
      <c r="N52" s="30"/>
      <c r="O52" s="32"/>
      <c r="P52" s="31"/>
    </row>
    <row r="53" spans="8:16" ht="15">
      <c r="H53" s="26" t="s">
        <v>70</v>
      </c>
      <c r="I53" s="27"/>
      <c r="N53" s="30"/>
      <c r="O53" s="32"/>
      <c r="P53" s="31"/>
    </row>
    <row r="54" spans="8:16" ht="15">
      <c r="H54" s="26" t="s">
        <v>71</v>
      </c>
      <c r="I54" s="29"/>
      <c r="N54" s="30"/>
      <c r="O54" s="32"/>
      <c r="P54" s="31"/>
    </row>
    <row r="55" spans="8:16" ht="15">
      <c r="H55" s="26" t="s">
        <v>72</v>
      </c>
      <c r="I55" s="28"/>
      <c r="N55" s="30"/>
      <c r="O55" s="32"/>
      <c r="P55" s="31"/>
    </row>
    <row r="56" spans="8:16" ht="15">
      <c r="H56" s="26"/>
      <c r="I56" s="2"/>
      <c r="N56" s="30"/>
      <c r="O56" s="32"/>
      <c r="P56" s="31"/>
    </row>
    <row r="57" spans="14:16" ht="15">
      <c r="N57" s="30"/>
      <c r="O57" s="32"/>
      <c r="P57" s="31"/>
    </row>
    <row r="58" spans="14:16" ht="15.75" thickBot="1">
      <c r="N58" s="30"/>
      <c r="O58" s="35"/>
      <c r="P58" s="36" t="s">
        <v>74</v>
      </c>
    </row>
  </sheetData>
  <sheetProtection password="B431" sheet="1" objects="1" scenarios="1"/>
  <mergeCells count="1"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2024-07-01T10:58:02Z</dcterms:created>
  <dcterms:modified xsi:type="dcterms:W3CDTF">2024-07-01T10:58:11Z</dcterms:modified>
  <cp:category/>
  <cp:version/>
  <cp:contentType/>
  <cp:contentStatus/>
</cp:coreProperties>
</file>